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keramat.ASNAFROOM\Desktop\"/>
    </mc:Choice>
  </mc:AlternateContent>
  <bookViews>
    <workbookView xWindow="120" yWindow="120" windowWidth="17055" windowHeight="9405"/>
  </bookViews>
  <sheets>
    <sheet name="اطلاعات پرسنلی" sheetId="2" r:id="rId1"/>
    <sheet name="لیست حقوق" sheetId="1" r:id="rId2"/>
    <sheet name="لیست بانک" sheetId="3" r:id="rId3"/>
    <sheet name="توضیحات" sheetId="4" r:id="rId4"/>
  </sheets>
  <definedNames>
    <definedName name="_xlnm.Print_Area" localSheetId="0">'اطلاعات پرسنلی'!$A$1:$F$9</definedName>
  </definedNames>
  <calcPr calcId="162913"/>
</workbook>
</file>

<file path=xl/calcChain.xml><?xml version="1.0" encoding="utf-8"?>
<calcChain xmlns="http://schemas.openxmlformats.org/spreadsheetml/2006/main">
  <c r="F11" i="1" l="1"/>
  <c r="E11" i="1"/>
  <c r="D11" i="1"/>
  <c r="C11" i="1"/>
  <c r="B11" i="1"/>
  <c r="F13" i="1"/>
  <c r="E13" i="1"/>
  <c r="D13" i="1"/>
  <c r="C13" i="1"/>
  <c r="B13" i="1"/>
  <c r="F12" i="1"/>
  <c r="E12" i="1"/>
  <c r="D12" i="1"/>
  <c r="C12" i="1"/>
  <c r="B12" i="1"/>
  <c r="G13" i="1" l="1"/>
  <c r="G19" i="1" l="1"/>
  <c r="G15" i="1"/>
  <c r="G14" i="1"/>
  <c r="G10" i="1"/>
  <c r="B2" i="3"/>
  <c r="A1" i="1" l="1"/>
  <c r="A1" i="3" s="1"/>
  <c r="B6" i="1"/>
  <c r="B9" i="1" s="1"/>
  <c r="F6" i="1"/>
  <c r="F9" i="1" s="1"/>
  <c r="F18" i="1" s="1"/>
  <c r="E6" i="1"/>
  <c r="E9" i="1" s="1"/>
  <c r="E18" i="1" s="1"/>
  <c r="D6" i="1"/>
  <c r="D9" i="1" s="1"/>
  <c r="D18" i="1" s="1"/>
  <c r="C6" i="1"/>
  <c r="C9" i="1" s="1"/>
  <c r="F5" i="1"/>
  <c r="B11" i="3" s="1"/>
  <c r="E5" i="1"/>
  <c r="B10" i="3" s="1"/>
  <c r="D5" i="1"/>
  <c r="B9" i="3" s="1"/>
  <c r="C5" i="1"/>
  <c r="B8" i="3" s="1"/>
  <c r="B5" i="1"/>
  <c r="B7" i="3" s="1"/>
  <c r="B17" i="1" l="1"/>
  <c r="B18" i="1"/>
  <c r="D17" i="1"/>
  <c r="F17" i="1"/>
  <c r="C17" i="1"/>
  <c r="C18" i="1"/>
  <c r="E17" i="1"/>
  <c r="G12" i="1"/>
  <c r="G11" i="1"/>
  <c r="G9" i="1"/>
  <c r="B8" i="1"/>
  <c r="E8" i="1"/>
  <c r="D8" i="1"/>
  <c r="F8" i="1"/>
  <c r="C8" i="1"/>
  <c r="G8" i="1" l="1"/>
  <c r="D16" i="1"/>
  <c r="D20" i="1" s="1"/>
  <c r="F16" i="1" l="1"/>
  <c r="G18" i="1"/>
  <c r="G17" i="1"/>
  <c r="B16" i="1"/>
  <c r="B20" i="1" s="1"/>
  <c r="C9" i="3"/>
  <c r="E16" i="1"/>
  <c r="E20" i="1" s="1"/>
  <c r="C16" i="1"/>
  <c r="C20" i="1" s="1"/>
  <c r="B24" i="1" l="1"/>
  <c r="B23" i="1"/>
  <c r="F20" i="1"/>
  <c r="C11" i="3" s="1"/>
  <c r="B22" i="1"/>
  <c r="G16" i="1"/>
  <c r="C10" i="3"/>
  <c r="C8" i="3"/>
  <c r="G20" i="1" l="1"/>
  <c r="B25" i="1"/>
  <c r="C7" i="3"/>
  <c r="C12" i="3" s="1"/>
</calcChain>
</file>

<file path=xl/sharedStrings.xml><?xml version="1.0" encoding="utf-8"?>
<sst xmlns="http://schemas.openxmlformats.org/spreadsheetml/2006/main" count="82" uniqueCount="67">
  <si>
    <t>تعداد فرزند</t>
  </si>
  <si>
    <t>حقوق روزانه</t>
  </si>
  <si>
    <t>عائله مندي</t>
  </si>
  <si>
    <t>حق خواربار</t>
  </si>
  <si>
    <t>حق مسكن</t>
  </si>
  <si>
    <t>بيمه سهم كارمند</t>
  </si>
  <si>
    <t>ماليات حقوق</t>
  </si>
  <si>
    <t>كسورات قانوني :</t>
  </si>
  <si>
    <t>حقوق و مزایا:</t>
  </si>
  <si>
    <t>کارکرد ماه</t>
  </si>
  <si>
    <t>شماره پرسنلی</t>
  </si>
  <si>
    <t>خالص پرداختنی</t>
  </si>
  <si>
    <t xml:space="preserve">نام کارمند </t>
  </si>
  <si>
    <t>نوع پرسنل</t>
  </si>
  <si>
    <t>وضعیت بیمه ای</t>
  </si>
  <si>
    <t>بیمه شده</t>
  </si>
  <si>
    <t>فاقد بیمه</t>
  </si>
  <si>
    <t>اطلاعات حقوقی پرسنل</t>
  </si>
  <si>
    <t>اضافه کاری</t>
  </si>
  <si>
    <t>سال:</t>
  </si>
  <si>
    <t>ماه حقوق:</t>
  </si>
  <si>
    <t>لیست حقوق و مزایای پرسنل</t>
  </si>
  <si>
    <t>رديف</t>
  </si>
  <si>
    <t>نام و نام خانوادگي پرسنل</t>
  </si>
  <si>
    <t xml:space="preserve">خالص حقوق </t>
  </si>
  <si>
    <t xml:space="preserve">شماره حساب </t>
  </si>
  <si>
    <t>با سلام</t>
  </si>
  <si>
    <t>رياست محترم بانك</t>
  </si>
  <si>
    <t>احتراما خواهشمند نسبت به واريز حقوق پرسنل اتحاديه  بشرح ذيل اقدام لازم مبذول گردد:</t>
  </si>
  <si>
    <t>جمع كل</t>
  </si>
  <si>
    <t>نام و نام خانوادگی پرسنل</t>
  </si>
  <si>
    <t>نام رئيس اتحاديه</t>
  </si>
  <si>
    <t>با تشكر</t>
  </si>
  <si>
    <t>رئيس اتحاديه صنف -------------------- شهرستان بابل</t>
  </si>
  <si>
    <t>20درصد بيمه سهم كارفرما</t>
  </si>
  <si>
    <t>3درصد بيمه كاري</t>
  </si>
  <si>
    <t>جمع كل حق بيمه</t>
  </si>
  <si>
    <t>7درصد بيمه سهم كارمند</t>
  </si>
  <si>
    <t xml:space="preserve">امضاء رئيس اتحاديه </t>
  </si>
  <si>
    <t>حقوق ثابت پرسنل رسمي</t>
  </si>
  <si>
    <t>حقوق ثابت پرسنل قراردادي</t>
  </si>
  <si>
    <t>رسمي</t>
  </si>
  <si>
    <t>غير رسمي</t>
  </si>
  <si>
    <t>در شيت اطلاعات پرسنلي نام كارمند، حقوق روزانه و تعداد فرزند قيد شود.</t>
  </si>
  <si>
    <t>در شيت اطلاعات پرسنلي در صورتي كه پرسنل رسمي اتحاديه بوده و مزاياي قانوني دريافت مي نمايد گزينه رسمي انتخاب شود.</t>
  </si>
  <si>
    <t>در شيت اطلاعات پرسنلي در صورتي كه پرسنل رسمي اتحاديه بوده و مزاياي قانوني دريافت نمي نمايد گزينه غير رسمي انتخاب شود.</t>
  </si>
  <si>
    <t>در شيت اطلاعات پرسنلي در صورتي كه پرسنل رسمي و بيمه ميباشد گزينه بيمه شده و در غير اينصورت  فاقد بيمه انتخاب شود.</t>
  </si>
  <si>
    <t>توضيحات شيت اطلاعات پرسنلي</t>
  </si>
  <si>
    <t>توضيحات شيت ليست حقوق</t>
  </si>
  <si>
    <t>اطلاعات از شيت پرسنلي به شيت ليست حقوق منتقل ميشود.</t>
  </si>
  <si>
    <t>در قسمت كاركرد ، كاركرد آن ماه را وارد كنيد.</t>
  </si>
  <si>
    <t>در صورتي كه داراي پرسنل پاره وقت هستيد كه يك عدد ثابت توافقي بابت حقوق پرداخت ميشود در قسمت حقوق ثابت پرسنل قراردادي عدد آن را وارد كنيد.</t>
  </si>
  <si>
    <t>و در شيت اطلاعات پرسنلي براي اينگونه پرسنل بجز درج نام چيزي ثبت نكنيد.</t>
  </si>
  <si>
    <t>در صورت پرداخت اضافه كاري و ساير پرداختها فيلدهاي مربوطه را پر كنيد.</t>
  </si>
  <si>
    <t>در صورت وجود ساير كسورات نظير قسط و جريمه و غيره بخش ساير در قسمت كسورات تكميل گردد.</t>
  </si>
  <si>
    <t>ماه حقوق را وارد كنيد.</t>
  </si>
  <si>
    <t>توضيحات شيت ليست بانك</t>
  </si>
  <si>
    <t>جهت ارسال خالص حقوق به بانك جهت پرداخت كل حقوق پرسنل استفاده ميشود</t>
  </si>
  <si>
    <t>خالص حقوق از ليست حقوق منتقل ميشود.</t>
  </si>
  <si>
    <t>شماره حساب پرسنل را وارد كنيد(همه بايد در يك بانك حساب داشته باشند)</t>
  </si>
  <si>
    <t>در قسمت "رياست محترم بانك" نام بانك و شعبه را درج كنيد.</t>
  </si>
  <si>
    <t>در قسمت نام رئيس اتحاديه نام را وارد كنيد و در ذيل آن قسمت خط چين(نام اتحاديه) را تكميل نماييد.</t>
  </si>
  <si>
    <t xml:space="preserve">سایر </t>
  </si>
  <si>
    <t>ساير - معوقه مسکن</t>
  </si>
  <si>
    <t>فروردین</t>
  </si>
  <si>
    <t>اتحادیه صنف ................... شهرستان بابل</t>
  </si>
  <si>
    <t>سال 1401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</si>
</sst>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178"/>
      <scheme val="minor"/>
    </font>
    <font>
      <sz val="13"/>
      <color theme="1"/>
      <name val="B Nazanin"/>
      <charset val="178"/>
    </font>
    <font>
      <sz val="16"/>
      <color theme="1"/>
      <name val="B Nazanin"/>
      <charset val="178"/>
    </font>
    <font>
      <sz val="12"/>
      <color theme="1"/>
      <name val="B Nazanin"/>
      <charset val="178"/>
    </font>
    <font>
      <b/>
      <sz val="13"/>
      <color theme="1"/>
      <name val="B Nazanin"/>
      <charset val="178"/>
    </font>
    <font>
      <sz val="11"/>
      <color theme="1"/>
      <name val="B Nazanin"/>
      <charset val="178"/>
    </font>
    <font>
      <sz val="15"/>
      <color theme="1"/>
      <name val="B Nazanin"/>
      <charset val="178"/>
    </font>
    <font>
      <sz val="20"/>
      <color theme="1"/>
      <name val="B Nazanin"/>
      <charset val="178"/>
    </font>
    <font>
      <sz val="25"/>
      <color theme="1"/>
      <name val="B Nazanin"/>
      <charset val="178"/>
    </font>
    <font>
      <sz val="11.5"/>
      <color theme="1"/>
      <name val="B Nazanin"/>
      <charset val="178"/>
    </font>
    <font>
      <sz val="14"/>
      <color theme="1"/>
      <name val="B Nazanin"/>
      <charset val="178"/>
    </font>
    <font>
      <sz val="15"/>
      <color theme="1"/>
      <name val="Calibri"/>
      <family val="2"/>
      <charset val="178"/>
      <scheme val="minor"/>
    </font>
    <font>
      <b/>
      <sz val="11"/>
      <color theme="1"/>
      <name val="B Nazanin"/>
      <charset val="178"/>
    </font>
    <font>
      <sz val="17"/>
      <color theme="1"/>
      <name val="B Nazanin"/>
      <charset val="178"/>
    </font>
    <font>
      <sz val="11"/>
      <name val="B Nazanin"/>
      <charset val="178"/>
    </font>
    <font>
      <sz val="10"/>
      <color theme="1"/>
      <name val="Calibri"/>
      <family val="2"/>
      <charset val="178"/>
      <scheme val="minor"/>
    </font>
    <font>
      <sz val="20"/>
      <color theme="1"/>
      <name val="Calibri"/>
      <family val="2"/>
      <charset val="178"/>
      <scheme val="minor"/>
    </font>
    <font>
      <b/>
      <sz val="12"/>
      <color theme="1"/>
      <name val="B Nazanin"/>
      <charset val="17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0" borderId="0" xfId="0" applyFont="1"/>
    <xf numFmtId="0" fontId="1" fillId="7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6" fillId="7" borderId="1" xfId="0" applyFont="1" applyFill="1" applyBorder="1" applyAlignment="1" applyProtection="1">
      <alignment horizontal="center" vertical="center"/>
      <protection locked="0"/>
    </xf>
    <xf numFmtId="3" fontId="6" fillId="7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6" fillId="7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/>
      <protection locked="0"/>
    </xf>
    <xf numFmtId="3" fontId="1" fillId="2" borderId="1" xfId="0" applyNumberFormat="1" applyFont="1" applyFill="1" applyBorder="1" applyAlignment="1" applyProtection="1">
      <alignment horizontal="center" vertical="center"/>
      <protection locked="0"/>
    </xf>
    <xf numFmtId="3" fontId="1" fillId="0" borderId="1" xfId="0" applyNumberFormat="1" applyFont="1" applyFill="1" applyBorder="1" applyAlignment="1" applyProtection="1">
      <alignment horizontal="center"/>
      <protection locked="0"/>
    </xf>
    <xf numFmtId="3" fontId="1" fillId="2" borderId="1" xfId="0" applyNumberFormat="1" applyFont="1" applyFill="1" applyBorder="1" applyAlignment="1" applyProtection="1">
      <alignment horizontal="center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right" vertical="center"/>
    </xf>
    <xf numFmtId="0" fontId="2" fillId="4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3" fontId="1" fillId="2" borderId="1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 applyProtection="1">
      <alignment horizontal="center"/>
    </xf>
    <xf numFmtId="3" fontId="3" fillId="0" borderId="1" xfId="0" applyNumberFormat="1" applyFont="1" applyBorder="1" applyAlignment="1" applyProtection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</xf>
    <xf numFmtId="3" fontId="1" fillId="2" borderId="1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/>
    <xf numFmtId="0" fontId="10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3" fontId="6" fillId="0" borderId="1" xfId="0" applyNumberFormat="1" applyFont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0" fontId="4" fillId="0" borderId="1" xfId="0" applyFont="1" applyBorder="1" applyAlignment="1" applyProtection="1">
      <alignment horizontal="right"/>
    </xf>
    <xf numFmtId="0" fontId="4" fillId="0" borderId="1" xfId="0" applyFont="1" applyFill="1" applyBorder="1" applyProtection="1"/>
    <xf numFmtId="0" fontId="12" fillId="0" borderId="1" xfId="0" applyFont="1" applyFill="1" applyBorder="1" applyProtection="1"/>
    <xf numFmtId="0" fontId="2" fillId="0" borderId="2" xfId="0" applyFont="1" applyBorder="1" applyAlignment="1" applyProtection="1">
      <alignment horizontal="left" vertical="center"/>
    </xf>
    <xf numFmtId="3" fontId="4" fillId="2" borderId="1" xfId="0" applyNumberFormat="1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Fill="1" applyBorder="1" applyAlignment="1" applyProtection="1">
      <alignment horizontal="center"/>
      <protection locked="0"/>
    </xf>
    <xf numFmtId="3" fontId="4" fillId="2" borderId="1" xfId="0" applyNumberFormat="1" applyFont="1" applyFill="1" applyBorder="1" applyAlignment="1" applyProtection="1">
      <alignment horizontal="center"/>
      <protection locked="0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3" fontId="4" fillId="0" borderId="1" xfId="0" applyNumberFormat="1" applyFont="1" applyFill="1" applyBorder="1" applyAlignment="1" applyProtection="1">
      <alignment horizontal="center" vertical="center"/>
    </xf>
    <xf numFmtId="3" fontId="4" fillId="4" borderId="1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/>
    <xf numFmtId="3" fontId="1" fillId="0" borderId="0" xfId="0" applyNumberFormat="1" applyFont="1" applyAlignment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Protection="1">
      <protection hidden="1"/>
    </xf>
    <xf numFmtId="0" fontId="0" fillId="0" borderId="1" xfId="0" applyBorder="1" applyAlignment="1" applyProtection="1">
      <alignment horizontal="center" vertical="center"/>
    </xf>
    <xf numFmtId="1" fontId="6" fillId="0" borderId="1" xfId="0" applyNumberFormat="1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 applyProtection="1">
      <alignment horizontal="center" vertical="center"/>
    </xf>
    <xf numFmtId="0" fontId="8" fillId="5" borderId="2" xfId="0" applyFont="1" applyFill="1" applyBorder="1" applyAlignment="1" applyProtection="1">
      <alignment horizontal="center" vertical="center"/>
    </xf>
    <xf numFmtId="0" fontId="8" fillId="5" borderId="3" xfId="0" applyFont="1" applyFill="1" applyBorder="1" applyAlignment="1" applyProtection="1">
      <alignment horizontal="center" vertical="center"/>
    </xf>
    <xf numFmtId="0" fontId="8" fillId="5" borderId="4" xfId="0" applyFont="1" applyFill="1" applyBorder="1" applyAlignment="1" applyProtection="1">
      <alignment horizontal="center" vertical="center"/>
    </xf>
    <xf numFmtId="0" fontId="13" fillId="8" borderId="2" xfId="0" applyFont="1" applyFill="1" applyBorder="1" applyAlignment="1" applyProtection="1">
      <alignment horizontal="center" vertical="center"/>
    </xf>
    <xf numFmtId="0" fontId="13" fillId="8" borderId="3" xfId="0" applyFont="1" applyFill="1" applyBorder="1" applyAlignment="1" applyProtection="1">
      <alignment horizontal="center" vertical="center"/>
    </xf>
    <xf numFmtId="0" fontId="13" fillId="8" borderId="4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11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/>
    </xf>
    <xf numFmtId="0" fontId="15" fillId="0" borderId="1" xfId="0" applyFont="1" applyBorder="1" applyAlignment="1" applyProtection="1">
      <alignment vertical="center"/>
    </xf>
    <xf numFmtId="0" fontId="16" fillId="9" borderId="2" xfId="0" applyFont="1" applyFill="1" applyBorder="1" applyAlignment="1" applyProtection="1">
      <alignment horizontal="center" vertical="center"/>
    </xf>
    <xf numFmtId="0" fontId="16" fillId="9" borderId="3" xfId="0" applyFont="1" applyFill="1" applyBorder="1" applyAlignment="1" applyProtection="1">
      <alignment horizontal="center" vertical="center"/>
    </xf>
    <xf numFmtId="0" fontId="16" fillId="9" borderId="4" xfId="0" applyFont="1" applyFill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right" vertical="center"/>
    </xf>
    <xf numFmtId="0" fontId="15" fillId="0" borderId="9" xfId="0" applyFont="1" applyBorder="1" applyAlignment="1" applyProtection="1">
      <alignment horizontal="right" vertical="center"/>
    </xf>
    <xf numFmtId="0" fontId="15" fillId="0" borderId="10" xfId="0" applyFont="1" applyBorder="1" applyAlignment="1" applyProtection="1">
      <alignment horizontal="right" vertical="center"/>
    </xf>
    <xf numFmtId="0" fontId="0" fillId="0" borderId="5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15" fillId="0" borderId="5" xfId="0" applyFont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286894</xdr:colOff>
      <xdr:row>4</xdr:row>
      <xdr:rowOff>66675</xdr:rowOff>
    </xdr:from>
    <xdr:to>
      <xdr:col>6</xdr:col>
      <xdr:colOff>704851</xdr:colOff>
      <xdr:row>6</xdr:row>
      <xdr:rowOff>180975</xdr:rowOff>
    </xdr:to>
    <xdr:sp macro="" textlink="">
      <xdr:nvSpPr>
        <xdr:cNvPr id="2" name="Down Arrow 1"/>
        <xdr:cNvSpPr/>
      </xdr:nvSpPr>
      <xdr:spPr>
        <a:xfrm>
          <a:off x="9879789316" y="1421342"/>
          <a:ext cx="417957" cy="69638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1" anchor="ctr"/>
        <a:lstStyle/>
        <a:p>
          <a:pPr algn="r" rtl="1"/>
          <a:endParaRPr lang="fa-I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rightToLeft="1" tabSelected="1" zoomScaleSheetLayoutView="140" workbookViewId="0">
      <selection activeCell="D7" sqref="D7"/>
    </sheetView>
  </sheetViews>
  <sheetFormatPr defaultColWidth="9" defaultRowHeight="18" x14ac:dyDescent="0.45"/>
  <cols>
    <col min="1" max="1" width="13.7109375" style="3" customWidth="1"/>
    <col min="2" max="2" width="26.42578125" style="3" customWidth="1"/>
    <col min="3" max="3" width="13.5703125" style="3" customWidth="1"/>
    <col min="4" max="4" width="15" style="3" customWidth="1"/>
    <col min="5" max="5" width="14.7109375" style="3" customWidth="1"/>
    <col min="6" max="6" width="16.140625" style="3" customWidth="1"/>
    <col min="7" max="8" width="9" style="3"/>
    <col min="9" max="9" width="12.85546875" style="3" customWidth="1"/>
    <col min="10" max="11" width="9" style="3"/>
    <col min="12" max="12" width="10" style="3" customWidth="1"/>
    <col min="13" max="13" width="9" style="3" customWidth="1"/>
    <col min="14" max="16384" width="9" style="3"/>
  </cols>
  <sheetData>
    <row r="1" spans="1:14" ht="46.5" customHeight="1" x14ac:dyDescent="0.45">
      <c r="A1" s="66" t="s">
        <v>65</v>
      </c>
      <c r="B1" s="66"/>
      <c r="C1" s="66"/>
      <c r="D1" s="66"/>
      <c r="E1" s="66"/>
      <c r="F1" s="66"/>
    </row>
    <row r="2" spans="1:14" ht="39.75" customHeight="1" x14ac:dyDescent="0.45">
      <c r="A2" s="68" t="s">
        <v>17</v>
      </c>
      <c r="B2" s="68"/>
      <c r="C2" s="68"/>
      <c r="D2" s="68"/>
      <c r="E2" s="68"/>
      <c r="F2" s="68"/>
      <c r="H2" s="61"/>
      <c r="I2" s="61"/>
      <c r="J2" s="61"/>
      <c r="K2" s="61"/>
      <c r="L2" s="61"/>
      <c r="M2" s="61"/>
      <c r="N2" s="61"/>
    </row>
    <row r="3" spans="1:14" ht="45" customHeight="1" x14ac:dyDescent="0.45">
      <c r="A3" s="67" t="s">
        <v>66</v>
      </c>
      <c r="B3" s="67"/>
      <c r="C3" s="67"/>
      <c r="D3" s="67"/>
      <c r="E3" s="67"/>
      <c r="F3" s="67"/>
      <c r="H3" s="61"/>
      <c r="I3" s="61"/>
      <c r="J3" s="61"/>
      <c r="K3" s="61"/>
      <c r="L3" s="61"/>
      <c r="M3" s="61"/>
      <c r="N3" s="61"/>
    </row>
    <row r="4" spans="1:14" ht="36" customHeight="1" x14ac:dyDescent="0.45">
      <c r="A4" s="65" t="s">
        <v>10</v>
      </c>
      <c r="B4" s="11" t="s">
        <v>12</v>
      </c>
      <c r="C4" s="11" t="s">
        <v>1</v>
      </c>
      <c r="D4" s="11" t="s">
        <v>0</v>
      </c>
      <c r="E4" s="11" t="s">
        <v>13</v>
      </c>
      <c r="F4" s="11" t="s">
        <v>14</v>
      </c>
      <c r="H4" s="61"/>
      <c r="I4" s="61"/>
      <c r="J4" s="61"/>
      <c r="K4" s="61"/>
      <c r="L4" s="61"/>
      <c r="M4" s="61"/>
      <c r="N4" s="61"/>
    </row>
    <row r="5" spans="1:14" ht="30" customHeight="1" x14ac:dyDescent="0.45">
      <c r="A5" s="12">
        <v>1</v>
      </c>
      <c r="B5" s="6"/>
      <c r="C5" s="7"/>
      <c r="D5" s="6"/>
      <c r="E5" s="4" t="s">
        <v>42</v>
      </c>
      <c r="F5" s="4" t="s">
        <v>16</v>
      </c>
      <c r="H5" s="61"/>
      <c r="I5" s="61"/>
      <c r="J5" s="61"/>
      <c r="K5" s="61"/>
      <c r="L5" s="61"/>
      <c r="M5" s="62" t="s">
        <v>15</v>
      </c>
      <c r="N5" s="61"/>
    </row>
    <row r="6" spans="1:14" ht="30" customHeight="1" x14ac:dyDescent="0.45">
      <c r="A6" s="13">
        <v>2</v>
      </c>
      <c r="B6" s="8"/>
      <c r="C6" s="8"/>
      <c r="D6" s="8"/>
      <c r="E6" s="8" t="s">
        <v>42</v>
      </c>
      <c r="F6" s="10" t="s">
        <v>16</v>
      </c>
      <c r="H6" s="61"/>
      <c r="I6" s="61"/>
      <c r="J6" s="61"/>
      <c r="K6" s="61"/>
      <c r="L6" s="61"/>
      <c r="M6" s="62" t="s">
        <v>16</v>
      </c>
      <c r="N6" s="61"/>
    </row>
    <row r="7" spans="1:14" ht="30" customHeight="1" x14ac:dyDescent="0.45">
      <c r="A7" s="12">
        <v>3</v>
      </c>
      <c r="B7" s="6"/>
      <c r="C7" s="7"/>
      <c r="D7" s="6"/>
      <c r="E7" s="4" t="s">
        <v>42</v>
      </c>
      <c r="F7" s="4" t="s">
        <v>16</v>
      </c>
      <c r="H7" s="61"/>
      <c r="I7" s="61"/>
      <c r="J7" s="61"/>
      <c r="K7" s="61"/>
      <c r="L7" s="61"/>
      <c r="M7" s="62" t="s">
        <v>41</v>
      </c>
      <c r="N7" s="61"/>
    </row>
    <row r="8" spans="1:14" ht="30" customHeight="1" x14ac:dyDescent="0.45">
      <c r="A8" s="13">
        <v>4</v>
      </c>
      <c r="B8" s="8"/>
      <c r="C8" s="9"/>
      <c r="D8" s="8"/>
      <c r="E8" s="8" t="s">
        <v>42</v>
      </c>
      <c r="F8" s="10" t="s">
        <v>16</v>
      </c>
      <c r="H8" s="61"/>
      <c r="I8" s="61"/>
      <c r="J8" s="61"/>
      <c r="K8" s="61"/>
      <c r="L8" s="61"/>
      <c r="M8" s="62" t="s">
        <v>42</v>
      </c>
      <c r="N8" s="61"/>
    </row>
    <row r="9" spans="1:14" ht="30" customHeight="1" x14ac:dyDescent="0.45">
      <c r="A9" s="12">
        <v>5</v>
      </c>
      <c r="B9" s="6"/>
      <c r="C9" s="7"/>
      <c r="D9" s="6"/>
      <c r="E9" s="4" t="s">
        <v>42</v>
      </c>
      <c r="F9" s="4" t="s">
        <v>16</v>
      </c>
      <c r="H9" s="61"/>
      <c r="I9" s="61"/>
      <c r="J9" s="61"/>
      <c r="K9" s="61"/>
      <c r="L9" s="61"/>
      <c r="M9" s="62"/>
      <c r="N9" s="61"/>
    </row>
  </sheetData>
  <sheetProtection algorithmName="SHA-512" hashValue="/bQtKrb42Msk+J17RhNmKNbN+mxtxmGj6z/nil6KJOZt1r9sL/BJkLAJsRMVK2X4vMkvev9ZA5rchOEI6wxwyw==" saltValue="MT0iai8VhgTtx15U0XK3vA==" spinCount="100000" sheet="1" objects="1" scenarios="1" selectLockedCells="1"/>
  <mergeCells count="3">
    <mergeCell ref="A1:F1"/>
    <mergeCell ref="A3:F3"/>
    <mergeCell ref="A2:F2"/>
  </mergeCells>
  <dataValidations count="2">
    <dataValidation type="list" allowBlank="1" showInputMessage="1" showErrorMessage="1" sqref="F5:F9">
      <formula1>$M$5:$M$6</formula1>
    </dataValidation>
    <dataValidation type="list" allowBlank="1" showInputMessage="1" showErrorMessage="1" sqref="E5:E9">
      <formula1>$M$7:$M$8</formula1>
    </dataValidation>
  </dataValidations>
  <printOptions horizontalCentered="1"/>
  <pageMargins left="0.70866141732283472" right="1.299212598425197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rightToLeft="1" zoomScale="90" zoomScaleNormal="90" zoomScaleSheetLayoutView="90" workbookViewId="0">
      <selection activeCell="B15" sqref="B15"/>
    </sheetView>
  </sheetViews>
  <sheetFormatPr defaultColWidth="9" defaultRowHeight="20.25" x14ac:dyDescent="0.5"/>
  <cols>
    <col min="1" max="1" width="25.5703125" style="1" customWidth="1"/>
    <col min="2" max="7" width="15.5703125" style="1" customWidth="1"/>
    <col min="8" max="8" width="9" style="1"/>
    <col min="9" max="9" width="9.5703125" style="1" bestFit="1" customWidth="1"/>
    <col min="10" max="16384" width="9" style="1"/>
  </cols>
  <sheetData>
    <row r="1" spans="1:7" ht="32.25" customHeight="1" x14ac:dyDescent="0.5">
      <c r="A1" s="69" t="str">
        <f>'اطلاعات پرسنلی'!A1:F1</f>
        <v>اتحادیه صنف ................... شهرستان بابل</v>
      </c>
      <c r="B1" s="70"/>
      <c r="C1" s="70"/>
      <c r="D1" s="70"/>
      <c r="E1" s="70"/>
      <c r="F1" s="70"/>
      <c r="G1" s="71"/>
    </row>
    <row r="2" spans="1:7" ht="28.5" customHeight="1" x14ac:dyDescent="0.5">
      <c r="A2" s="72" t="s">
        <v>21</v>
      </c>
      <c r="B2" s="73"/>
      <c r="C2" s="73"/>
      <c r="D2" s="73"/>
      <c r="E2" s="73"/>
      <c r="F2" s="73"/>
      <c r="G2" s="74"/>
    </row>
    <row r="3" spans="1:7" ht="27" customHeight="1" x14ac:dyDescent="0.5">
      <c r="A3" s="47" t="s">
        <v>20</v>
      </c>
      <c r="B3" s="14" t="s">
        <v>64</v>
      </c>
      <c r="C3" s="75"/>
      <c r="D3" s="75"/>
      <c r="E3" s="75"/>
      <c r="F3" s="19" t="s">
        <v>19</v>
      </c>
      <c r="G3" s="20">
        <v>1401</v>
      </c>
    </row>
    <row r="4" spans="1:7" ht="20.100000000000001" customHeight="1" x14ac:dyDescent="0.55000000000000004">
      <c r="A4" s="44" t="s">
        <v>10</v>
      </c>
      <c r="B4" s="48">
        <v>1</v>
      </c>
      <c r="C4" s="49">
        <v>2</v>
      </c>
      <c r="D4" s="50">
        <v>3</v>
      </c>
      <c r="E4" s="51">
        <v>4</v>
      </c>
      <c r="F4" s="50">
        <v>5</v>
      </c>
      <c r="G4" s="56" t="s">
        <v>29</v>
      </c>
    </row>
    <row r="5" spans="1:7" ht="27" customHeight="1" x14ac:dyDescent="0.55000000000000004">
      <c r="A5" s="44" t="s">
        <v>30</v>
      </c>
      <c r="B5" s="23">
        <f>'اطلاعات پرسنلی'!B5</f>
        <v>0</v>
      </c>
      <c r="C5" s="24">
        <f>'اطلاعات پرسنلی'!B6</f>
        <v>0</v>
      </c>
      <c r="D5" s="23">
        <f>'اطلاعات پرسنلی'!B7</f>
        <v>0</v>
      </c>
      <c r="E5" s="25">
        <f>'اطلاعات پرسنلی'!B8</f>
        <v>0</v>
      </c>
      <c r="F5" s="23">
        <f>'اطلاعات پرسنلی'!B9</f>
        <v>0</v>
      </c>
      <c r="G5" s="76"/>
    </row>
    <row r="6" spans="1:7" ht="20.100000000000001" customHeight="1" x14ac:dyDescent="0.55000000000000004">
      <c r="A6" s="45" t="s">
        <v>1</v>
      </c>
      <c r="B6" s="26">
        <f>'اطلاعات پرسنلی'!C5</f>
        <v>0</v>
      </c>
      <c r="C6" s="27">
        <f>'اطلاعات پرسنلی'!C6</f>
        <v>0</v>
      </c>
      <c r="D6" s="26">
        <f>'اطلاعات پرسنلی'!C7</f>
        <v>0</v>
      </c>
      <c r="E6" s="28">
        <f>'اطلاعات پرسنلی'!C8</f>
        <v>0</v>
      </c>
      <c r="F6" s="26">
        <f>'اطلاعات پرسنلی'!C9</f>
        <v>0</v>
      </c>
      <c r="G6" s="77"/>
    </row>
    <row r="7" spans="1:7" ht="20.100000000000001" customHeight="1" x14ac:dyDescent="0.55000000000000004">
      <c r="A7" s="44" t="s">
        <v>9</v>
      </c>
      <c r="B7" s="15"/>
      <c r="C7" s="16"/>
      <c r="D7" s="15"/>
      <c r="E7" s="18"/>
      <c r="F7" s="15"/>
      <c r="G7" s="78"/>
    </row>
    <row r="8" spans="1:7" ht="24.95" customHeight="1" x14ac:dyDescent="0.5">
      <c r="A8" s="21" t="s">
        <v>8</v>
      </c>
      <c r="B8" s="29">
        <f>SUM(B9:B15)</f>
        <v>0</v>
      </c>
      <c r="C8" s="29">
        <f t="shared" ref="C8:F8" si="0">SUM(C9:C15)</f>
        <v>0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>SUM(B8:F8)</f>
        <v>0</v>
      </c>
    </row>
    <row r="9" spans="1:7" ht="24" customHeight="1" x14ac:dyDescent="0.5">
      <c r="A9" s="46" t="s">
        <v>39</v>
      </c>
      <c r="B9" s="26">
        <f>B7*B6</f>
        <v>0</v>
      </c>
      <c r="C9" s="27">
        <f t="shared" ref="C9:F9" si="1">C7*C6</f>
        <v>0</v>
      </c>
      <c r="D9" s="26">
        <f t="shared" si="1"/>
        <v>0</v>
      </c>
      <c r="E9" s="28">
        <f t="shared" si="1"/>
        <v>0</v>
      </c>
      <c r="F9" s="30">
        <f t="shared" si="1"/>
        <v>0</v>
      </c>
      <c r="G9" s="26">
        <f t="shared" ref="G9:G19" si="2">SUM(B9:F9)</f>
        <v>0</v>
      </c>
    </row>
    <row r="10" spans="1:7" ht="24" customHeight="1" x14ac:dyDescent="0.5">
      <c r="A10" s="46" t="s">
        <v>40</v>
      </c>
      <c r="B10" s="15"/>
      <c r="C10" s="16"/>
      <c r="D10" s="17"/>
      <c r="E10" s="18"/>
      <c r="F10" s="17"/>
      <c r="G10" s="28">
        <f t="shared" si="2"/>
        <v>0</v>
      </c>
    </row>
    <row r="11" spans="1:7" ht="24" customHeight="1" x14ac:dyDescent="0.55000000000000004">
      <c r="A11" s="45" t="s">
        <v>2</v>
      </c>
      <c r="B11" s="26">
        <f>IF('اطلاعات پرسنلی'!E5="رسمي",'اطلاعات پرسنلی'!D5*4179750,0)</f>
        <v>0</v>
      </c>
      <c r="C11" s="27">
        <f>IF('اطلاعات پرسنلی'!E6="رسمي",'اطلاعات پرسنلی'!D6*4179750,0)</f>
        <v>0</v>
      </c>
      <c r="D11" s="26">
        <f>IF('اطلاعات پرسنلی'!E7="رسمي",'اطلاعات پرسنلی'!D7*4179750,0)</f>
        <v>0</v>
      </c>
      <c r="E11" s="28">
        <f>IF('اطلاعات پرسنلی'!E8="رسمي",'اطلاعات پرسنلی'!D8*4179750,0)</f>
        <v>0</v>
      </c>
      <c r="F11" s="26">
        <f>IF('اطلاعات پرسنلی'!E9="رسمي",'اطلاعات پرسنلی'!D9*4179750,0)</f>
        <v>0</v>
      </c>
      <c r="G11" s="28">
        <f t="shared" si="2"/>
        <v>0</v>
      </c>
    </row>
    <row r="12" spans="1:7" ht="24" customHeight="1" x14ac:dyDescent="0.55000000000000004">
      <c r="A12" s="45" t="s">
        <v>3</v>
      </c>
      <c r="B12" s="26">
        <f>IF('اطلاعات پرسنلی'!E5="رسمي",8500000,0)</f>
        <v>0</v>
      </c>
      <c r="C12" s="27">
        <f>IF('اطلاعات پرسنلی'!E6="رسمي",8500000,0)</f>
        <v>0</v>
      </c>
      <c r="D12" s="30">
        <f>IF('اطلاعات پرسنلی'!E7="رسمي",8500000,0)</f>
        <v>0</v>
      </c>
      <c r="E12" s="28">
        <f>IF('اطلاعات پرسنلی'!E8="رسمي",8500000,0)</f>
        <v>0</v>
      </c>
      <c r="F12" s="30">
        <f>IF('اطلاعات پرسنلی'!E9="رسمي",8500000,0)</f>
        <v>0</v>
      </c>
      <c r="G12" s="28">
        <f t="shared" si="2"/>
        <v>0</v>
      </c>
    </row>
    <row r="13" spans="1:7" ht="24" customHeight="1" x14ac:dyDescent="0.55000000000000004">
      <c r="A13" s="45" t="s">
        <v>4</v>
      </c>
      <c r="B13" s="26">
        <f>IF('اطلاعات پرسنلی'!E5="رسمي",6500000,0)</f>
        <v>0</v>
      </c>
      <c r="C13" s="27">
        <f>IF('اطلاعات پرسنلی'!E6="رسمي",6500000,0)</f>
        <v>0</v>
      </c>
      <c r="D13" s="30">
        <f>IF('اطلاعات پرسنلی'!E7="رسمي",6500000,0)</f>
        <v>0</v>
      </c>
      <c r="E13" s="28">
        <f>IF('اطلاعات پرسنلی'!E8="رسمي",6500000,0)</f>
        <v>0</v>
      </c>
      <c r="F13" s="30">
        <f>IF('اطلاعات پرسنلی'!E9="رسمي",6500000,0)</f>
        <v>0</v>
      </c>
      <c r="G13" s="28">
        <f>SUM(B13:F13)</f>
        <v>0</v>
      </c>
    </row>
    <row r="14" spans="1:7" ht="24" customHeight="1" x14ac:dyDescent="0.55000000000000004">
      <c r="A14" s="45" t="s">
        <v>18</v>
      </c>
      <c r="B14" s="15"/>
      <c r="C14" s="16"/>
      <c r="D14" s="17"/>
      <c r="E14" s="18"/>
      <c r="F14" s="17"/>
      <c r="G14" s="28">
        <f t="shared" si="2"/>
        <v>0</v>
      </c>
    </row>
    <row r="15" spans="1:7" ht="24" customHeight="1" x14ac:dyDescent="0.55000000000000004">
      <c r="A15" s="45" t="s">
        <v>62</v>
      </c>
      <c r="B15" s="15"/>
      <c r="C15" s="16"/>
      <c r="D15" s="17"/>
      <c r="E15" s="18"/>
      <c r="F15" s="17"/>
      <c r="G15" s="28">
        <f t="shared" si="2"/>
        <v>0</v>
      </c>
    </row>
    <row r="16" spans="1:7" ht="24.95" customHeight="1" x14ac:dyDescent="0.5">
      <c r="A16" s="21" t="s">
        <v>7</v>
      </c>
      <c r="B16" s="29">
        <f>SUM(B17:B19)</f>
        <v>0</v>
      </c>
      <c r="C16" s="29">
        <f t="shared" ref="C16:F16" si="3">SUM(C17:C19)</f>
        <v>0</v>
      </c>
      <c r="D16" s="29">
        <f t="shared" si="3"/>
        <v>0</v>
      </c>
      <c r="E16" s="29">
        <f t="shared" si="3"/>
        <v>0</v>
      </c>
      <c r="F16" s="29">
        <f t="shared" si="3"/>
        <v>0</v>
      </c>
      <c r="G16" s="29">
        <f t="shared" si="2"/>
        <v>0</v>
      </c>
    </row>
    <row r="17" spans="1:9" ht="24" customHeight="1" x14ac:dyDescent="0.55000000000000004">
      <c r="A17" s="45" t="s">
        <v>5</v>
      </c>
      <c r="B17" s="26">
        <f>(B9+B12+B13)*7%</f>
        <v>0</v>
      </c>
      <c r="C17" s="27">
        <f t="shared" ref="C17:F17" si="4">(C9+C12+C13)*7%</f>
        <v>0</v>
      </c>
      <c r="D17" s="30">
        <f t="shared" si="4"/>
        <v>0</v>
      </c>
      <c r="E17" s="28">
        <f t="shared" si="4"/>
        <v>0</v>
      </c>
      <c r="F17" s="30">
        <f t="shared" si="4"/>
        <v>0</v>
      </c>
      <c r="G17" s="28">
        <f t="shared" si="2"/>
        <v>0</v>
      </c>
    </row>
    <row r="18" spans="1:9" ht="24" customHeight="1" x14ac:dyDescent="0.55000000000000004">
      <c r="A18" s="45" t="s">
        <v>6</v>
      </c>
      <c r="B18" s="26">
        <f>IF(B9+B14&gt;56000000,((B9+B14)-56000000)*10%,0)</f>
        <v>0</v>
      </c>
      <c r="C18" s="27">
        <f t="shared" ref="C18:F18" si="5">IF(C9+C14&gt;56000000,((C9+C14)-56000000)*10%,0)</f>
        <v>0</v>
      </c>
      <c r="D18" s="30">
        <f>IF(D9+D14&gt;56000000,((D9+D14)-56000000)*10%,0)</f>
        <v>0</v>
      </c>
      <c r="E18" s="28">
        <f>IF(E9+E14&gt;56000000,((E9+E14)-56000000)*10%,0)</f>
        <v>0</v>
      </c>
      <c r="F18" s="30">
        <f>IF(F9+F14&gt;56000000,((F9+F14)-56000000)*10%,0)</f>
        <v>0</v>
      </c>
      <c r="G18" s="28">
        <f t="shared" si="2"/>
        <v>0</v>
      </c>
    </row>
    <row r="19" spans="1:9" ht="24" customHeight="1" x14ac:dyDescent="0.55000000000000004">
      <c r="A19" s="45" t="s">
        <v>63</v>
      </c>
      <c r="B19" s="15"/>
      <c r="C19" s="16"/>
      <c r="D19" s="17"/>
      <c r="E19" s="18"/>
      <c r="F19" s="17"/>
      <c r="G19" s="28">
        <f t="shared" si="2"/>
        <v>0</v>
      </c>
      <c r="I19" s="54"/>
    </row>
    <row r="20" spans="1:9" s="2" customFormat="1" ht="29.25" customHeight="1" x14ac:dyDescent="0.25">
      <c r="A20" s="22" t="s">
        <v>11</v>
      </c>
      <c r="B20" s="53">
        <f>ROUNDUP(B8-B16,0)</f>
        <v>0</v>
      </c>
      <c r="C20" s="53">
        <f t="shared" ref="C20:F20" si="6">ROUNDUP(C8-C16,0)</f>
        <v>0</v>
      </c>
      <c r="D20" s="53">
        <f t="shared" si="6"/>
        <v>0</v>
      </c>
      <c r="E20" s="53">
        <f t="shared" si="6"/>
        <v>0</v>
      </c>
      <c r="F20" s="53">
        <f t="shared" si="6"/>
        <v>0</v>
      </c>
      <c r="G20" s="52">
        <f>SUM(B20:F20)</f>
        <v>0</v>
      </c>
      <c r="I20" s="55"/>
    </row>
    <row r="21" spans="1:9" ht="11.25" customHeight="1" x14ac:dyDescent="0.5">
      <c r="C21" s="2"/>
      <c r="G21" s="54"/>
    </row>
    <row r="22" spans="1:9" ht="21.95" customHeight="1" x14ac:dyDescent="0.5">
      <c r="A22" s="57" t="s">
        <v>34</v>
      </c>
      <c r="B22" s="60">
        <f>(G17/7%)*20%</f>
        <v>0</v>
      </c>
    </row>
    <row r="23" spans="1:9" ht="21.95" customHeight="1" x14ac:dyDescent="0.5">
      <c r="A23" s="57" t="s">
        <v>35</v>
      </c>
      <c r="B23" s="60">
        <f>(G17/7%)*3%</f>
        <v>0</v>
      </c>
      <c r="D23" s="79" t="s">
        <v>38</v>
      </c>
      <c r="E23" s="79"/>
      <c r="F23" s="79"/>
    </row>
    <row r="24" spans="1:9" ht="21.95" customHeight="1" x14ac:dyDescent="0.5">
      <c r="A24" s="58" t="s">
        <v>37</v>
      </c>
      <c r="B24" s="59">
        <f>G17</f>
        <v>0</v>
      </c>
    </row>
    <row r="25" spans="1:9" ht="21.95" customHeight="1" x14ac:dyDescent="0.5">
      <c r="A25" s="58" t="s">
        <v>36</v>
      </c>
      <c r="B25" s="59">
        <f>SUM(B22:B24)</f>
        <v>0</v>
      </c>
    </row>
  </sheetData>
  <sheetProtection algorithmName="SHA-512" hashValue="8OcHCIHDQjRG1tpJ/JW8SP5BnJRh18ddTwDD0SVU9nyKo5xbfcZGMBCVSyOIJi6ulg1G4tpq5Sv1O+Kc33ZZ2A==" saltValue="PFrzmxOlTpBcJPSX+SWfVA==" spinCount="100000" sheet="1" selectLockedCells="1"/>
  <mergeCells count="5">
    <mergeCell ref="A1:G1"/>
    <mergeCell ref="A2:G2"/>
    <mergeCell ref="C3:E3"/>
    <mergeCell ref="G5:G7"/>
    <mergeCell ref="D23:F23"/>
  </mergeCells>
  <printOptions horizontalCentered="1"/>
  <pageMargins left="0.31496062992125984" right="0.31496062992125984" top="0.35433070866141736" bottom="0.15748031496062992" header="0.31496062992125984" footer="0.31496062992125984"/>
  <pageSetup paperSize="9" scale="9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rightToLeft="1" zoomScaleSheetLayoutView="110" workbookViewId="0">
      <selection activeCell="A17" sqref="A17:D17"/>
    </sheetView>
  </sheetViews>
  <sheetFormatPr defaultRowHeight="15" x14ac:dyDescent="0.25"/>
  <cols>
    <col min="1" max="1" width="14.42578125" customWidth="1"/>
    <col min="2" max="2" width="26" customWidth="1"/>
    <col min="3" max="3" width="20.42578125" customWidth="1"/>
    <col min="4" max="4" width="22.42578125" customWidth="1"/>
  </cols>
  <sheetData>
    <row r="1" spans="1:4" ht="44.25" customHeight="1" x14ac:dyDescent="0.25">
      <c r="A1" s="82" t="str">
        <f>'لیست حقوق'!A1:G1</f>
        <v>اتحادیه صنف ................... شهرستان بابل</v>
      </c>
      <c r="B1" s="82"/>
      <c r="C1" s="82"/>
      <c r="D1" s="82"/>
    </row>
    <row r="2" spans="1:4" ht="26.25" customHeight="1" x14ac:dyDescent="0.25">
      <c r="A2" s="32" t="s">
        <v>20</v>
      </c>
      <c r="B2" s="42" t="str">
        <f>'لیست حقوق'!B3</f>
        <v>فروردین</v>
      </c>
      <c r="C2" s="34"/>
      <c r="D2" s="34"/>
    </row>
    <row r="3" spans="1:4" ht="29.25" customHeight="1" x14ac:dyDescent="0.45">
      <c r="A3" s="32" t="s">
        <v>27</v>
      </c>
      <c r="B3" s="41"/>
      <c r="C3" s="35"/>
      <c r="D3" s="35"/>
    </row>
    <row r="4" spans="1:4" ht="29.25" customHeight="1" x14ac:dyDescent="0.45">
      <c r="A4" s="33" t="s">
        <v>26</v>
      </c>
      <c r="B4" s="43"/>
      <c r="C4" s="84"/>
      <c r="D4" s="84"/>
    </row>
    <row r="5" spans="1:4" ht="29.25" customHeight="1" x14ac:dyDescent="0.25">
      <c r="A5" s="83" t="s">
        <v>28</v>
      </c>
      <c r="B5" s="83"/>
      <c r="C5" s="83"/>
      <c r="D5" s="83"/>
    </row>
    <row r="6" spans="1:4" s="5" customFormat="1" ht="40.5" customHeight="1" x14ac:dyDescent="0.25">
      <c r="A6" s="36" t="s">
        <v>22</v>
      </c>
      <c r="B6" s="36" t="s">
        <v>23</v>
      </c>
      <c r="C6" s="36" t="s">
        <v>24</v>
      </c>
      <c r="D6" s="36" t="s">
        <v>25</v>
      </c>
    </row>
    <row r="7" spans="1:4" ht="30" customHeight="1" x14ac:dyDescent="0.6">
      <c r="A7" s="37">
        <v>1</v>
      </c>
      <c r="B7" s="38">
        <f>'لیست حقوق'!B5</f>
        <v>0</v>
      </c>
      <c r="C7" s="39">
        <f>'لیست حقوق'!B20</f>
        <v>0</v>
      </c>
      <c r="D7" s="64"/>
    </row>
    <row r="8" spans="1:4" ht="30" customHeight="1" x14ac:dyDescent="0.6">
      <c r="A8" s="37">
        <v>2</v>
      </c>
      <c r="B8" s="38">
        <f>'لیست حقوق'!C5</f>
        <v>0</v>
      </c>
      <c r="C8" s="39">
        <f>'لیست حقوق'!C20</f>
        <v>0</v>
      </c>
      <c r="D8" s="64"/>
    </row>
    <row r="9" spans="1:4" ht="30" customHeight="1" x14ac:dyDescent="0.6">
      <c r="A9" s="37">
        <v>3</v>
      </c>
      <c r="B9" s="38">
        <f>'لیست حقوق'!D5</f>
        <v>0</v>
      </c>
      <c r="C9" s="39">
        <f>'لیست حقوق'!D20</f>
        <v>0</v>
      </c>
      <c r="D9" s="64"/>
    </row>
    <row r="10" spans="1:4" ht="30" customHeight="1" x14ac:dyDescent="0.6">
      <c r="A10" s="37">
        <v>4</v>
      </c>
      <c r="B10" s="38">
        <f>'لیست حقوق'!E5</f>
        <v>0</v>
      </c>
      <c r="C10" s="39">
        <f>'لیست حقوق'!E20</f>
        <v>0</v>
      </c>
      <c r="D10" s="64"/>
    </row>
    <row r="11" spans="1:4" ht="30" customHeight="1" x14ac:dyDescent="0.6">
      <c r="A11" s="37">
        <v>5</v>
      </c>
      <c r="B11" s="38">
        <f>'لیست حقوق'!F5</f>
        <v>0</v>
      </c>
      <c r="C11" s="39">
        <f>'لیست حقوق'!F20</f>
        <v>0</v>
      </c>
      <c r="D11" s="64"/>
    </row>
    <row r="12" spans="1:4" ht="33" customHeight="1" x14ac:dyDescent="0.25">
      <c r="A12" s="80" t="s">
        <v>29</v>
      </c>
      <c r="B12" s="80"/>
      <c r="C12" s="39">
        <f>ROUNDUP(C7+C8+C9+C10+C11,0)</f>
        <v>0</v>
      </c>
      <c r="D12" s="31"/>
    </row>
    <row r="15" spans="1:4" ht="22.5" customHeight="1" x14ac:dyDescent="0.25">
      <c r="A15" s="81" t="s">
        <v>32</v>
      </c>
      <c r="B15" s="81"/>
      <c r="C15" s="81"/>
      <c r="D15" s="81"/>
    </row>
    <row r="16" spans="1:4" ht="21" customHeight="1" x14ac:dyDescent="0.25">
      <c r="A16" s="81" t="s">
        <v>31</v>
      </c>
      <c r="B16" s="81"/>
      <c r="C16" s="81"/>
      <c r="D16" s="81"/>
    </row>
    <row r="17" spans="1:4" ht="20.25" customHeight="1" x14ac:dyDescent="0.25">
      <c r="A17" s="81" t="s">
        <v>33</v>
      </c>
      <c r="B17" s="81"/>
      <c r="C17" s="81"/>
      <c r="D17" s="81"/>
    </row>
    <row r="18" spans="1:4" x14ac:dyDescent="0.25">
      <c r="A18" s="40"/>
      <c r="B18" s="40"/>
      <c r="C18" s="40"/>
      <c r="D18" s="40"/>
    </row>
  </sheetData>
  <sheetProtection password="C0CE" sheet="1" objects="1" scenarios="1" selectLockedCells="1"/>
  <mergeCells count="7">
    <mergeCell ref="A12:B12"/>
    <mergeCell ref="A16:D16"/>
    <mergeCell ref="A15:D15"/>
    <mergeCell ref="A17:D17"/>
    <mergeCell ref="A1:D1"/>
    <mergeCell ref="A5:D5"/>
    <mergeCell ref="C4:D4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rightToLeft="1" view="pageBreakPreview" zoomScale="120" zoomScaleSheetLayoutView="120" workbookViewId="0">
      <selection activeCell="K10" sqref="K10"/>
    </sheetView>
  </sheetViews>
  <sheetFormatPr defaultRowHeight="15" x14ac:dyDescent="0.25"/>
  <cols>
    <col min="1" max="1" width="6.42578125" customWidth="1"/>
    <col min="6" max="6" width="48.42578125" customWidth="1"/>
  </cols>
  <sheetData>
    <row r="1" spans="1:6" ht="35.25" customHeight="1" x14ac:dyDescent="0.25">
      <c r="A1" s="86" t="s">
        <v>47</v>
      </c>
      <c r="B1" s="87"/>
      <c r="C1" s="87"/>
      <c r="D1" s="87"/>
      <c r="E1" s="87"/>
      <c r="F1" s="88"/>
    </row>
    <row r="2" spans="1:6" ht="24.95" customHeight="1" x14ac:dyDescent="0.25">
      <c r="A2" s="63">
        <v>1</v>
      </c>
      <c r="B2" s="85" t="s">
        <v>43</v>
      </c>
      <c r="C2" s="85"/>
      <c r="D2" s="85"/>
      <c r="E2" s="85"/>
      <c r="F2" s="85"/>
    </row>
    <row r="3" spans="1:6" ht="24.95" customHeight="1" x14ac:dyDescent="0.25">
      <c r="A3" s="63">
        <v>2</v>
      </c>
      <c r="B3" s="85" t="s">
        <v>44</v>
      </c>
      <c r="C3" s="85"/>
      <c r="D3" s="85"/>
      <c r="E3" s="85"/>
      <c r="F3" s="85"/>
    </row>
    <row r="4" spans="1:6" ht="24.95" customHeight="1" x14ac:dyDescent="0.25">
      <c r="A4" s="63">
        <v>3</v>
      </c>
      <c r="B4" s="85" t="s">
        <v>45</v>
      </c>
      <c r="C4" s="85"/>
      <c r="D4" s="85"/>
      <c r="E4" s="85"/>
      <c r="F4" s="85"/>
    </row>
    <row r="5" spans="1:6" ht="24.95" customHeight="1" x14ac:dyDescent="0.25">
      <c r="A5" s="63">
        <v>4</v>
      </c>
      <c r="B5" s="85" t="s">
        <v>44</v>
      </c>
      <c r="C5" s="85"/>
      <c r="D5" s="85"/>
      <c r="E5" s="85"/>
      <c r="F5" s="85"/>
    </row>
    <row r="6" spans="1:6" ht="24.95" customHeight="1" x14ac:dyDescent="0.25">
      <c r="A6" s="63">
        <v>5</v>
      </c>
      <c r="B6" s="85" t="s">
        <v>46</v>
      </c>
      <c r="C6" s="85"/>
      <c r="D6" s="85"/>
      <c r="E6" s="85"/>
      <c r="F6" s="85"/>
    </row>
    <row r="7" spans="1:6" ht="39" customHeight="1" x14ac:dyDescent="0.25">
      <c r="A7" s="86" t="s">
        <v>48</v>
      </c>
      <c r="B7" s="87"/>
      <c r="C7" s="87"/>
      <c r="D7" s="87"/>
      <c r="E7" s="87"/>
      <c r="F7" s="88"/>
    </row>
    <row r="8" spans="1:6" ht="24.95" customHeight="1" x14ac:dyDescent="0.25">
      <c r="A8" s="63">
        <v>1</v>
      </c>
      <c r="B8" s="85" t="s">
        <v>49</v>
      </c>
      <c r="C8" s="85"/>
      <c r="D8" s="85"/>
      <c r="E8" s="85"/>
      <c r="F8" s="85"/>
    </row>
    <row r="9" spans="1:6" ht="24.95" customHeight="1" x14ac:dyDescent="0.25">
      <c r="A9" s="63">
        <v>2</v>
      </c>
      <c r="B9" s="85" t="s">
        <v>55</v>
      </c>
      <c r="C9" s="85"/>
      <c r="D9" s="85"/>
      <c r="E9" s="85"/>
      <c r="F9" s="85"/>
    </row>
    <row r="10" spans="1:6" ht="24.95" customHeight="1" x14ac:dyDescent="0.25">
      <c r="A10" s="63">
        <v>3</v>
      </c>
      <c r="B10" s="85" t="s">
        <v>50</v>
      </c>
      <c r="C10" s="85"/>
      <c r="D10" s="85"/>
      <c r="E10" s="85"/>
      <c r="F10" s="85"/>
    </row>
    <row r="11" spans="1:6" ht="24.95" customHeight="1" x14ac:dyDescent="0.25">
      <c r="A11" s="92">
        <v>4</v>
      </c>
      <c r="B11" s="94" t="s">
        <v>51</v>
      </c>
      <c r="C11" s="94"/>
      <c r="D11" s="94"/>
      <c r="E11" s="94"/>
      <c r="F11" s="94"/>
    </row>
    <row r="12" spans="1:6" ht="24.95" customHeight="1" x14ac:dyDescent="0.25">
      <c r="A12" s="93"/>
      <c r="B12" s="89" t="s">
        <v>52</v>
      </c>
      <c r="C12" s="90"/>
      <c r="D12" s="90"/>
      <c r="E12" s="90"/>
      <c r="F12" s="91"/>
    </row>
    <row r="13" spans="1:6" ht="24.95" customHeight="1" x14ac:dyDescent="0.25">
      <c r="A13" s="63">
        <v>5</v>
      </c>
      <c r="B13" s="85" t="s">
        <v>53</v>
      </c>
      <c r="C13" s="85"/>
      <c r="D13" s="85"/>
      <c r="E13" s="85"/>
      <c r="F13" s="85"/>
    </row>
    <row r="14" spans="1:6" ht="24.95" customHeight="1" x14ac:dyDescent="0.25">
      <c r="A14" s="63">
        <v>6</v>
      </c>
      <c r="B14" s="85" t="s">
        <v>54</v>
      </c>
      <c r="C14" s="85"/>
      <c r="D14" s="85"/>
      <c r="E14" s="85"/>
      <c r="F14" s="85"/>
    </row>
    <row r="15" spans="1:6" ht="36.75" customHeight="1" x14ac:dyDescent="0.25">
      <c r="A15" s="86" t="s">
        <v>56</v>
      </c>
      <c r="B15" s="87"/>
      <c r="C15" s="87"/>
      <c r="D15" s="87"/>
      <c r="E15" s="87"/>
      <c r="F15" s="88"/>
    </row>
    <row r="16" spans="1:6" ht="24.95" customHeight="1" x14ac:dyDescent="0.25">
      <c r="A16" s="63">
        <v>1</v>
      </c>
      <c r="B16" s="85" t="s">
        <v>57</v>
      </c>
      <c r="C16" s="85"/>
      <c r="D16" s="85"/>
      <c r="E16" s="85"/>
      <c r="F16" s="85"/>
    </row>
    <row r="17" spans="1:6" ht="24.95" customHeight="1" x14ac:dyDescent="0.25">
      <c r="A17" s="63">
        <v>2</v>
      </c>
      <c r="B17" s="85" t="s">
        <v>58</v>
      </c>
      <c r="C17" s="85"/>
      <c r="D17" s="85"/>
      <c r="E17" s="85"/>
      <c r="F17" s="85"/>
    </row>
    <row r="18" spans="1:6" ht="24.95" customHeight="1" x14ac:dyDescent="0.25">
      <c r="A18" s="63">
        <v>3</v>
      </c>
      <c r="B18" s="85" t="s">
        <v>59</v>
      </c>
      <c r="C18" s="85"/>
      <c r="D18" s="85"/>
      <c r="E18" s="85"/>
      <c r="F18" s="85"/>
    </row>
    <row r="19" spans="1:6" ht="24.95" customHeight="1" x14ac:dyDescent="0.25">
      <c r="A19" s="63">
        <v>4</v>
      </c>
      <c r="B19" s="85" t="s">
        <v>60</v>
      </c>
      <c r="C19" s="85"/>
      <c r="D19" s="85"/>
      <c r="E19" s="85"/>
      <c r="F19" s="85"/>
    </row>
    <row r="20" spans="1:6" ht="24.95" customHeight="1" x14ac:dyDescent="0.25">
      <c r="A20" s="63">
        <v>5</v>
      </c>
      <c r="B20" s="85" t="s">
        <v>61</v>
      </c>
      <c r="C20" s="85"/>
      <c r="D20" s="85"/>
      <c r="E20" s="85"/>
      <c r="F20" s="85"/>
    </row>
  </sheetData>
  <sheetProtection sheet="1" objects="1" scenarios="1" selectLockedCells="1"/>
  <mergeCells count="21">
    <mergeCell ref="B6:F6"/>
    <mergeCell ref="B2:F2"/>
    <mergeCell ref="A1:F1"/>
    <mergeCell ref="B3:F3"/>
    <mergeCell ref="B4:F4"/>
    <mergeCell ref="B5:F5"/>
    <mergeCell ref="B20:F20"/>
    <mergeCell ref="B17:F17"/>
    <mergeCell ref="B18:F18"/>
    <mergeCell ref="B19:F19"/>
    <mergeCell ref="A7:F7"/>
    <mergeCell ref="B12:F12"/>
    <mergeCell ref="A11:A12"/>
    <mergeCell ref="B8:F8"/>
    <mergeCell ref="A15:F15"/>
    <mergeCell ref="B16:F16"/>
    <mergeCell ref="B9:F9"/>
    <mergeCell ref="B10:F10"/>
    <mergeCell ref="B11:F11"/>
    <mergeCell ref="B13:F13"/>
    <mergeCell ref="B14:F14"/>
  </mergeCells>
  <printOptions horizontalCentered="1"/>
  <pageMargins left="0" right="0" top="0.15748031496062992" bottom="0.74803149606299213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اطلاعات پرسنلی</vt:lpstr>
      <vt:lpstr>لیست حقوق</vt:lpstr>
      <vt:lpstr>لیست بانک</vt:lpstr>
      <vt:lpstr>توضیحات</vt:lpstr>
      <vt:lpstr>'اطلاعات پرسنلی'!Print_Area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keramat-pc</dc:creator>
  <cp:lastModifiedBy>مجتبی کرامت</cp:lastModifiedBy>
  <cp:lastPrinted>2021-04-05T06:43:12Z</cp:lastPrinted>
  <dcterms:created xsi:type="dcterms:W3CDTF">2019-04-11T08:11:14Z</dcterms:created>
  <dcterms:modified xsi:type="dcterms:W3CDTF">2022-04-07T07:23:09Z</dcterms:modified>
</cp:coreProperties>
</file>