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eramat.ASNAFROOM\Desktop\"/>
    </mc:Choice>
  </mc:AlternateContent>
  <bookViews>
    <workbookView xWindow="240" yWindow="45" windowWidth="17400" windowHeight="8130"/>
  </bookViews>
  <sheets>
    <sheet name="عیدی و سنوات" sheetId="5" r:id="rId1"/>
  </sheets>
  <definedNames>
    <definedName name="_xlnm.Print_Area" localSheetId="0">'عیدی و سنوات'!$A$2:$I$10</definedName>
  </definedNames>
  <calcPr calcId="162913"/>
</workbook>
</file>

<file path=xl/calcChain.xml><?xml version="1.0" encoding="utf-8"?>
<calcChain xmlns="http://schemas.openxmlformats.org/spreadsheetml/2006/main">
  <c r="H9" i="5" l="1"/>
  <c r="F9" i="5"/>
  <c r="H8" i="5"/>
  <c r="G8" i="5"/>
  <c r="G9" i="5" s="1"/>
  <c r="I8" i="5" l="1"/>
  <c r="I9" i="5" s="1"/>
  <c r="H7" i="5"/>
  <c r="G7" i="5"/>
  <c r="F7" i="5"/>
  <c r="H6" i="5"/>
  <c r="G6" i="5"/>
  <c r="F6" i="5"/>
  <c r="I6" i="5" s="1"/>
  <c r="H4" i="5"/>
  <c r="G5" i="5"/>
  <c r="G4" i="5"/>
  <c r="F5" i="5"/>
  <c r="F4" i="5"/>
  <c r="I4" i="5" s="1"/>
  <c r="I7" i="5" l="1"/>
  <c r="H5" i="5"/>
  <c r="I5" i="5" l="1"/>
</calcChain>
</file>

<file path=xl/sharedStrings.xml><?xml version="1.0" encoding="utf-8"?>
<sst xmlns="http://schemas.openxmlformats.org/spreadsheetml/2006/main" count="22" uniqueCount="17">
  <si>
    <t>ردیف</t>
  </si>
  <si>
    <t>نام پرسنل</t>
  </si>
  <si>
    <t>جمع کل</t>
  </si>
  <si>
    <t>خیر</t>
  </si>
  <si>
    <t>بلی</t>
  </si>
  <si>
    <t>عیدی و پاداش</t>
  </si>
  <si>
    <t>کارکرد به روز</t>
  </si>
  <si>
    <t xml:space="preserve">حقوق روزانه </t>
  </si>
  <si>
    <t>سنوات خدمت</t>
  </si>
  <si>
    <t>قابل پرداخت</t>
  </si>
  <si>
    <t>مجموع درآمد سالانه</t>
  </si>
  <si>
    <t>*</t>
  </si>
  <si>
    <t>در قسمت مجموع درآمد سالانه ناخالص دریافتی سالانه کارمند  را با احتساب عیدی و پاداش(بجز سنوات) درج نمایید.مبالغ بالای 360میلیون ریال سالانه مشمول مالیات میشوند.</t>
  </si>
  <si>
    <t>مالیات عیدی و پاداش</t>
  </si>
  <si>
    <t>اتحادیه صنف 000000000000000000 شهرستان بابل</t>
  </si>
  <si>
    <t xml:space="preserve">محاسبات عیدی و پاداش و سنوات خدمت سال 1399 </t>
  </si>
  <si>
    <t>امضاء رئیس اتحادیه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</si>
</sst>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78"/>
      <scheme val="minor"/>
    </font>
    <font>
      <sz val="25"/>
      <color theme="1"/>
      <name val="B Nazanin"/>
      <charset val="178"/>
    </font>
    <font>
      <sz val="25"/>
      <color theme="1"/>
      <name val="Calibri"/>
      <family val="2"/>
      <charset val="178"/>
      <scheme val="minor"/>
    </font>
    <font>
      <b/>
      <sz val="25"/>
      <color theme="1"/>
      <name val="B Nazanin"/>
      <charset val="178"/>
    </font>
    <font>
      <b/>
      <sz val="22"/>
      <color theme="1"/>
      <name val="B Nazanin"/>
      <charset val="178"/>
    </font>
    <font>
      <sz val="20"/>
      <color theme="1"/>
      <name val="2  Titr"/>
      <charset val="178"/>
    </font>
    <font>
      <sz val="30"/>
      <name val="2  Titr"/>
      <charset val="178"/>
    </font>
    <font>
      <sz val="30"/>
      <color theme="1"/>
      <name val="Calibri"/>
      <family val="2"/>
      <charset val="178"/>
      <scheme val="minor"/>
    </font>
    <font>
      <sz val="20"/>
      <color theme="1"/>
      <name val="B Nazanin"/>
      <charset val="178"/>
    </font>
    <font>
      <b/>
      <sz val="17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tabSelected="1" zoomScale="80" zoomScaleNormal="80" workbookViewId="0">
      <selection activeCell="B8" sqref="B8"/>
    </sheetView>
  </sheetViews>
  <sheetFormatPr defaultRowHeight="15"/>
  <cols>
    <col min="1" max="1" width="11.42578125" style="1" customWidth="1"/>
    <col min="2" max="2" width="44.28515625" customWidth="1"/>
    <col min="3" max="3" width="13.5703125" customWidth="1"/>
    <col min="4" max="4" width="27.7109375" customWidth="1"/>
    <col min="5" max="6" width="28.5703125" customWidth="1"/>
    <col min="7" max="7" width="22.28515625" customWidth="1"/>
    <col min="8" max="9" width="28.5703125" customWidth="1"/>
    <col min="12" max="12" width="0" hidden="1" customWidth="1"/>
  </cols>
  <sheetData>
    <row r="1" spans="1:15" ht="60" customHeight="1">
      <c r="A1" s="11" t="s">
        <v>14</v>
      </c>
      <c r="B1" s="12"/>
      <c r="C1" s="12"/>
      <c r="D1" s="12"/>
      <c r="E1" s="12"/>
      <c r="F1" s="12"/>
      <c r="G1" s="12"/>
      <c r="H1" s="12"/>
      <c r="I1" s="13"/>
    </row>
    <row r="2" spans="1:15" ht="60" customHeight="1">
      <c r="A2" s="17" t="s">
        <v>15</v>
      </c>
      <c r="B2" s="18"/>
      <c r="C2" s="18"/>
      <c r="D2" s="18"/>
      <c r="E2" s="18"/>
      <c r="F2" s="18"/>
      <c r="G2" s="18"/>
      <c r="H2" s="18"/>
      <c r="I2" s="19"/>
    </row>
    <row r="3" spans="1:15" ht="91.5" customHeight="1">
      <c r="A3" s="7" t="s">
        <v>0</v>
      </c>
      <c r="B3" s="7" t="s">
        <v>1</v>
      </c>
      <c r="C3" s="7" t="s">
        <v>6</v>
      </c>
      <c r="D3" s="7" t="s">
        <v>10</v>
      </c>
      <c r="E3" s="7" t="s">
        <v>7</v>
      </c>
      <c r="F3" s="7" t="s">
        <v>5</v>
      </c>
      <c r="G3" s="7" t="s">
        <v>13</v>
      </c>
      <c r="H3" s="7" t="s">
        <v>8</v>
      </c>
      <c r="I3" s="7" t="s">
        <v>9</v>
      </c>
    </row>
    <row r="4" spans="1:15" ht="69.95" customHeight="1">
      <c r="A4" s="6">
        <v>1</v>
      </c>
      <c r="B4" s="5"/>
      <c r="C4" s="5"/>
      <c r="D4" s="8"/>
      <c r="E4" s="9"/>
      <c r="F4" s="2">
        <f>IF((E4*60)&gt;57312810,57312810,((E4*60)/365)*C4)</f>
        <v>0</v>
      </c>
      <c r="G4" s="2">
        <f>IF(D4&gt;360000000,(F4-30000000)*10%,0)</f>
        <v>0</v>
      </c>
      <c r="H4" s="2">
        <f>((E4*30)/365)*C4</f>
        <v>0</v>
      </c>
      <c r="I4" s="2">
        <f>F4+H4-G4</f>
        <v>0</v>
      </c>
      <c r="K4" s="3"/>
      <c r="L4" s="4" t="s">
        <v>4</v>
      </c>
    </row>
    <row r="5" spans="1:15" ht="69.95" customHeight="1">
      <c r="A5" s="6">
        <v>2</v>
      </c>
      <c r="B5" s="5"/>
      <c r="C5" s="5"/>
      <c r="D5" s="8"/>
      <c r="E5" s="9"/>
      <c r="F5" s="2">
        <f>IF((E5*60)&gt;57312810,57312810,((E5*60)/365)*C5)</f>
        <v>0</v>
      </c>
      <c r="G5" s="2">
        <f>IF(D5&gt;360000000,(F5-30000000)*10%,0)</f>
        <v>0</v>
      </c>
      <c r="H5" s="2">
        <f>((E5*30)/365)*C5</f>
        <v>0</v>
      </c>
      <c r="I5" s="2">
        <f>F5+H5-G5</f>
        <v>0</v>
      </c>
      <c r="K5" s="3"/>
      <c r="L5" s="4" t="s">
        <v>3</v>
      </c>
    </row>
    <row r="6" spans="1:15" ht="69.95" customHeight="1">
      <c r="A6" s="6">
        <v>3</v>
      </c>
      <c r="B6" s="5"/>
      <c r="C6" s="5"/>
      <c r="D6" s="8"/>
      <c r="E6" s="9"/>
      <c r="F6" s="2">
        <f>IF((E6*60)&gt;57312810,57312810,((E6*60)/365)*C6)</f>
        <v>0</v>
      </c>
      <c r="G6" s="2">
        <f>IF(D6&gt;360000000,(F6-30000000)*10%,0)</f>
        <v>0</v>
      </c>
      <c r="H6" s="2">
        <f>((E6*30)/365)*C6</f>
        <v>0</v>
      </c>
      <c r="I6" s="2">
        <f>F6+H6-G6</f>
        <v>0</v>
      </c>
      <c r="K6" s="3"/>
      <c r="L6" s="4" t="s">
        <v>4</v>
      </c>
    </row>
    <row r="7" spans="1:15" ht="69.95" customHeight="1">
      <c r="A7" s="6">
        <v>4</v>
      </c>
      <c r="B7" s="5"/>
      <c r="C7" s="5"/>
      <c r="D7" s="8"/>
      <c r="E7" s="9"/>
      <c r="F7" s="2">
        <f>IF((E7*60)&gt;57312810,57312810,((E7*60)/365)*C7)</f>
        <v>0</v>
      </c>
      <c r="G7" s="2">
        <f>IF(D7&gt;360000000,(F7-30000000)*10%,0)</f>
        <v>0</v>
      </c>
      <c r="H7" s="2">
        <f>((E7*30)/365)*C7</f>
        <v>0</v>
      </c>
      <c r="I7" s="2">
        <f>F7+H7-G7</f>
        <v>0</v>
      </c>
      <c r="K7" s="3"/>
      <c r="L7" s="4" t="s">
        <v>3</v>
      </c>
    </row>
    <row r="8" spans="1:15" ht="69.95" customHeight="1">
      <c r="A8" s="6">
        <v>5</v>
      </c>
      <c r="B8" s="5"/>
      <c r="C8" s="24"/>
      <c r="D8" s="25"/>
      <c r="E8" s="26"/>
      <c r="F8" s="9">
        <v>0</v>
      </c>
      <c r="G8" s="2">
        <f>IF(D8&gt;360000000,(F8-30000000)*10%,0)</f>
        <v>0</v>
      </c>
      <c r="H8" s="9">
        <f>((E8*30)/365)*C8</f>
        <v>0</v>
      </c>
      <c r="I8" s="2">
        <f>F8+H8-G8</f>
        <v>0</v>
      </c>
      <c r="K8" s="3"/>
      <c r="L8" s="4" t="s">
        <v>3</v>
      </c>
    </row>
    <row r="9" spans="1:15" ht="54.75" customHeight="1">
      <c r="A9" s="14" t="s">
        <v>2</v>
      </c>
      <c r="B9" s="15"/>
      <c r="C9" s="15"/>
      <c r="D9" s="15"/>
      <c r="E9" s="16"/>
      <c r="F9" s="2">
        <f>SUM(F4:F8)</f>
        <v>0</v>
      </c>
      <c r="G9" s="2">
        <f t="shared" ref="G9:I9" si="0">SUM(G4:G8)</f>
        <v>0</v>
      </c>
      <c r="H9" s="2">
        <f t="shared" si="0"/>
        <v>0</v>
      </c>
      <c r="I9" s="2">
        <f t="shared" si="0"/>
        <v>0</v>
      </c>
      <c r="O9" t="s">
        <v>4</v>
      </c>
    </row>
    <row r="10" spans="1:15" ht="54" customHeight="1">
      <c r="A10" s="20" t="s">
        <v>16</v>
      </c>
      <c r="B10" s="21"/>
      <c r="C10" s="21"/>
      <c r="D10" s="21"/>
      <c r="E10" s="21"/>
      <c r="F10" s="21"/>
      <c r="G10" s="21"/>
      <c r="H10" s="21"/>
      <c r="I10" s="22"/>
      <c r="O10" t="s">
        <v>3</v>
      </c>
    </row>
    <row r="11" spans="1:15" ht="30.75" customHeight="1">
      <c r="A11" s="10" t="s">
        <v>11</v>
      </c>
      <c r="B11" s="23" t="s">
        <v>12</v>
      </c>
      <c r="C11" s="23"/>
      <c r="D11" s="23"/>
      <c r="E11" s="23"/>
      <c r="F11" s="23"/>
      <c r="G11" s="23"/>
      <c r="H11" s="23"/>
      <c r="I11" s="23"/>
    </row>
  </sheetData>
  <sheetProtection algorithmName="SHA-512" hashValue="Ul4WRt4pkrtSF0sNuVNNgH6JG87k97N4oUCNWQe8gWk/SV+9Scgx5lRyc/iJlMrdH204PzX1Gn2TbMuxXBMPJA==" saltValue="akvu18T7B0lqLDYwvXc7ag==" spinCount="100000" sheet="1" selectLockedCells="1"/>
  <mergeCells count="6">
    <mergeCell ref="A1:I1"/>
    <mergeCell ref="A9:E9"/>
    <mergeCell ref="A2:I2"/>
    <mergeCell ref="A10:I10"/>
    <mergeCell ref="B11:I11"/>
    <mergeCell ref="C8:E8"/>
  </mergeCells>
  <printOptions horizontalCentered="1" verticalCentered="1"/>
  <pageMargins left="0" right="0" top="0" bottom="1.574803149606299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عیدی و سنوات</vt:lpstr>
      <vt:lpstr>'عیدی و سنوات'!Print_Area</vt:lpstr>
    </vt:vector>
  </TitlesOfParts>
  <Company>Ahov@n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Hamed</dc:creator>
  <cp:lastModifiedBy>مجتبی کرامت</cp:lastModifiedBy>
  <cp:lastPrinted>2021-02-20T07:13:26Z</cp:lastPrinted>
  <dcterms:created xsi:type="dcterms:W3CDTF">2016-02-20T04:35:53Z</dcterms:created>
  <dcterms:modified xsi:type="dcterms:W3CDTF">2021-02-27T04:35:18Z</dcterms:modified>
</cp:coreProperties>
</file>